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95" windowHeight="13035"/>
  </bookViews>
  <sheets>
    <sheet name="2015" sheetId="2" r:id="rId1"/>
  </sheets>
  <calcPr calcId="145621"/>
</workbook>
</file>

<file path=xl/calcChain.xml><?xml version="1.0" encoding="utf-8"?>
<calcChain xmlns="http://schemas.openxmlformats.org/spreadsheetml/2006/main">
  <c r="E28" i="2" l="1"/>
  <c r="E29" i="2" l="1"/>
  <c r="E26" i="2"/>
  <c r="E25" i="2"/>
  <c r="E14" i="2"/>
  <c r="E16" i="2"/>
  <c r="E17" i="2"/>
  <c r="E13" i="2"/>
  <c r="E15" i="2"/>
  <c r="E18" i="2"/>
  <c r="E19" i="2"/>
  <c r="E20" i="2"/>
  <c r="E21" i="2"/>
  <c r="E22" i="2"/>
  <c r="E23" i="2"/>
  <c r="E24" i="2"/>
  <c r="E27" i="2"/>
  <c r="E12" i="2"/>
</calcChain>
</file>

<file path=xl/sharedStrings.xml><?xml version="1.0" encoding="utf-8"?>
<sst xmlns="http://schemas.openxmlformats.org/spreadsheetml/2006/main" count="90" uniqueCount="59">
  <si>
    <t>CONSOLATO GENERALE D'ITALIA IN MELBOURNE</t>
  </si>
  <si>
    <t>ALBO DEI BENEFICIARI DI VANTAGGI ECONOMICI (art. 26 D. Lgs. n. 33/2013)</t>
  </si>
  <si>
    <t>Oggetto della spesa</t>
  </si>
  <si>
    <t>Beneficiario</t>
  </si>
  <si>
    <t>Knight Frank Pty. Ltd.</t>
  </si>
  <si>
    <t>Totale spesa</t>
  </si>
  <si>
    <t>in AUD</t>
  </si>
  <si>
    <t>Responsabile del</t>
  </si>
  <si>
    <t>procedimento</t>
  </si>
  <si>
    <t>Norma o titolo a base dell'attribuzione/</t>
  </si>
  <si>
    <t>Modalita' individuazione beneficiario</t>
  </si>
  <si>
    <t>Pagamenti superiori a 1.000 Euro a valere sui Titoli I, II e III del Bilancio di Sede</t>
  </si>
  <si>
    <t>Valuta di pagamento: Dollaro Australiano</t>
  </si>
  <si>
    <t>Alia International</t>
  </si>
  <si>
    <t>Assicurazione annuale Sede</t>
  </si>
  <si>
    <t>Controvalore</t>
  </si>
  <si>
    <t>in Euro</t>
  </si>
  <si>
    <t>C.G. Marco Maria Cerbo</t>
  </si>
  <si>
    <t>DMM Marketing Pty. Ltd.</t>
  </si>
  <si>
    <t>NOMIT Italian Network</t>
  </si>
  <si>
    <t>C.G. Marco MariaCerbo</t>
  </si>
  <si>
    <t>Fornitura immediata</t>
  </si>
  <si>
    <t>Cottimo fiduciario ex art. 125 DL 163/06</t>
  </si>
  <si>
    <t>Contratto annuale</t>
  </si>
  <si>
    <t>T.P.Gleeson Insurance Brokers</t>
  </si>
  <si>
    <t>Cod. Fiscale</t>
  </si>
  <si>
    <t>P. IVA</t>
  </si>
  <si>
    <t xml:space="preserve">Lavoro interinale bonifica dati AIRE </t>
  </si>
  <si>
    <t>Sportello Assistenza "Progetto Welcome"</t>
  </si>
  <si>
    <t>Rinaldo Entertainment &amp; Production</t>
  </si>
  <si>
    <t>Procedura negoziata ex art. 57 DL 163/06</t>
  </si>
  <si>
    <t>ESERCIZIO FINANZIARIO 2015</t>
  </si>
  <si>
    <t>Cambio Bilancio di Sede: 1 Euro = AUD 1.1.4300</t>
  </si>
  <si>
    <t>Contratto quadriennale - scadenza 31/8/2015</t>
  </si>
  <si>
    <t>Validita' nuovo contratto: sei anni -  dal 1/09/2015 al 31/8/2021</t>
  </si>
  <si>
    <t>Affitto Sede + oneri accessori</t>
  </si>
  <si>
    <t>Stampa/invio materiale elezioni COMITES</t>
  </si>
  <si>
    <t>Progetto EXPO e territori</t>
  </si>
  <si>
    <t>Noleggio/consumo macchine fotocopiatrici</t>
  </si>
  <si>
    <t>Affitto Sede + oneri accessori
gennaio 2016</t>
  </si>
  <si>
    <t>Validita'  contratto: sei anni -  sino al 31/8/2021</t>
  </si>
  <si>
    <t>Servizio di pulizia locali CG</t>
  </si>
  <si>
    <t>CIA Services Group</t>
  </si>
  <si>
    <t>Commander Power and Gas</t>
  </si>
  <si>
    <t xml:space="preserve">Palace Enterprises Pty Ltd. </t>
  </si>
  <si>
    <t xml:space="preserve">Carlton Italian Festa -Pag. servizio pulizie </t>
  </si>
  <si>
    <t>Muro di cinta IIC: progettazione nuova
costruzione</t>
  </si>
  <si>
    <t>Pavan Consultants Pty. Ltd.</t>
  </si>
  <si>
    <t>Campagna pubblicitaria turismo Italia 
Aeroporto di Melbourne Arrivi bagaglio</t>
  </si>
  <si>
    <t>oOhh! Unmissable</t>
  </si>
  <si>
    <t xml:space="preserve">Presentaz. libro ’’Impresarios Italians 
Growing Victoria’’ </t>
  </si>
  <si>
    <t>D.O.C. Gastronomia Italiana</t>
  </si>
  <si>
    <t>Acq. lavagna elettronica IIC</t>
  </si>
  <si>
    <t>Electroboard Solutions Pty Ltd.</t>
  </si>
  <si>
    <t>Vari</t>
  </si>
  <si>
    <t>Fuji Xerox</t>
  </si>
  <si>
    <t>Italian Film Festival Lavazza</t>
  </si>
  <si>
    <t>Spese consumo elettrico sett/dicem 15</t>
  </si>
  <si>
    <t>Pulitura annuale moquette sede 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</si>
</sst>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&quot;$&quot;#,##0.0000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8"/>
      <color indexed="10"/>
      <name val="Arial"/>
    </font>
    <font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0" xfId="0" applyFill="1"/>
    <xf numFmtId="0" fontId="0" fillId="4" borderId="0" xfId="0" applyFill="1"/>
    <xf numFmtId="0" fontId="0" fillId="5" borderId="0" xfId="0" applyFill="1"/>
    <xf numFmtId="0" fontId="2" fillId="4" borderId="0" xfId="0" applyFont="1" applyFill="1"/>
    <xf numFmtId="0" fontId="0" fillId="3" borderId="0" xfId="0" applyFill="1"/>
    <xf numFmtId="0" fontId="1" fillId="0" borderId="0" xfId="0" applyFont="1" applyAlignment="1">
      <alignment horizontal="left"/>
    </xf>
    <xf numFmtId="0" fontId="1" fillId="6" borderId="0" xfId="0" applyFont="1" applyFill="1"/>
    <xf numFmtId="164" fontId="1" fillId="6" borderId="0" xfId="0" applyNumberFormat="1" applyFont="1" applyFill="1" applyAlignment="1"/>
    <xf numFmtId="0" fontId="0" fillId="6" borderId="0" xfId="0" applyFill="1"/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5" fillId="8" borderId="0" xfId="0" applyFont="1" applyFill="1"/>
    <xf numFmtId="165" fontId="0" fillId="3" borderId="0" xfId="0" applyNumberFormat="1" applyFill="1"/>
    <xf numFmtId="0" fontId="1" fillId="8" borderId="0" xfId="0" applyFont="1" applyFill="1" applyAlignment="1">
      <alignment vertical="top"/>
    </xf>
    <xf numFmtId="164" fontId="1" fillId="8" borderId="0" xfId="0" applyNumberFormat="1" applyFont="1" applyFill="1" applyAlignment="1">
      <alignment vertical="top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8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8" borderId="0" xfId="0" applyFont="1" applyFill="1" applyAlignment="1">
      <alignment vertical="top" wrapText="1"/>
    </xf>
    <xf numFmtId="0" fontId="5" fillId="8" borderId="0" xfId="0" applyFont="1" applyFill="1" applyAlignment="1">
      <alignment horizontal="left" vertical="top" wrapText="1"/>
    </xf>
    <xf numFmtId="0" fontId="5" fillId="8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1"/>
  <sheetViews>
    <sheetView tabSelected="1" workbookViewId="0">
      <selection activeCell="F21" sqref="F21"/>
    </sheetView>
  </sheetViews>
  <sheetFormatPr defaultRowHeight="12.75" x14ac:dyDescent="0.2"/>
  <cols>
    <col min="3" max="3" width="10.5703125" customWidth="1"/>
    <col min="4" max="4" width="11.140625" customWidth="1"/>
    <col min="5" max="5" width="11.28515625" customWidth="1"/>
    <col min="7" max="7" width="12.42578125" customWidth="1"/>
    <col min="8" max="8" width="10.85546875" customWidth="1"/>
    <col min="10" max="10" width="8.28515625" customWidth="1"/>
  </cols>
  <sheetData>
    <row r="2" spans="1:14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5" t="s">
        <v>31</v>
      </c>
      <c r="B5" s="5"/>
      <c r="C5" s="5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6" t="s">
        <v>12</v>
      </c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6" t="s">
        <v>32</v>
      </c>
      <c r="B7" s="6"/>
      <c r="C7" s="6"/>
      <c r="D7" s="17">
        <v>1.4311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25" t="s">
        <v>2</v>
      </c>
      <c r="B9" s="25"/>
      <c r="C9" s="25"/>
      <c r="D9" s="11" t="s">
        <v>5</v>
      </c>
      <c r="E9" s="12" t="s">
        <v>15</v>
      </c>
      <c r="F9" s="26" t="s">
        <v>3</v>
      </c>
      <c r="G9" s="26"/>
      <c r="H9" s="12" t="s">
        <v>25</v>
      </c>
      <c r="I9" s="27" t="s">
        <v>7</v>
      </c>
      <c r="J9" s="27"/>
      <c r="K9" s="25" t="s">
        <v>9</v>
      </c>
      <c r="L9" s="25"/>
      <c r="M9" s="25"/>
      <c r="N9" s="25"/>
    </row>
    <row r="10" spans="1:14" x14ac:dyDescent="0.2">
      <c r="A10" s="2"/>
      <c r="B10" s="2"/>
      <c r="C10" s="2"/>
      <c r="D10" s="11" t="s">
        <v>6</v>
      </c>
      <c r="E10" s="12" t="s">
        <v>16</v>
      </c>
      <c r="F10" s="6"/>
      <c r="G10" s="6"/>
      <c r="H10" s="12" t="s">
        <v>26</v>
      </c>
      <c r="I10" s="27" t="s">
        <v>8</v>
      </c>
      <c r="J10" s="27"/>
      <c r="K10" s="25" t="s">
        <v>10</v>
      </c>
      <c r="L10" s="25"/>
      <c r="M10" s="25"/>
      <c r="N10" s="25"/>
    </row>
    <row r="11" spans="1:14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8"/>
      <c r="N11" s="28"/>
    </row>
    <row r="12" spans="1:14" x14ac:dyDescent="0.2">
      <c r="A12" s="16" t="s">
        <v>35</v>
      </c>
      <c r="B12" s="13"/>
      <c r="C12" s="13"/>
      <c r="D12" s="14">
        <v>211643.88</v>
      </c>
      <c r="E12" s="14">
        <f>D12/$D$7</f>
        <v>147888.95255397944</v>
      </c>
      <c r="F12" s="13" t="s">
        <v>4</v>
      </c>
      <c r="G12" s="13"/>
      <c r="H12" s="13"/>
      <c r="I12" s="13" t="s">
        <v>17</v>
      </c>
      <c r="J12" s="13"/>
      <c r="K12" s="13" t="s">
        <v>33</v>
      </c>
      <c r="L12" s="13"/>
      <c r="M12" s="15"/>
      <c r="N12" s="15"/>
    </row>
    <row r="13" spans="1:14" ht="21.75" customHeight="1" x14ac:dyDescent="0.2">
      <c r="A13" s="20" t="s">
        <v>35</v>
      </c>
      <c r="B13" s="18"/>
      <c r="C13" s="18"/>
      <c r="D13" s="19">
        <v>113487.25</v>
      </c>
      <c r="E13" s="19">
        <f t="shared" ref="E13:E29" si="0">D13/$D$7</f>
        <v>79300.71273845293</v>
      </c>
      <c r="F13" s="18" t="s">
        <v>4</v>
      </c>
      <c r="G13" s="18"/>
      <c r="H13" s="18"/>
      <c r="I13" s="18" t="s">
        <v>17</v>
      </c>
      <c r="J13" s="18"/>
      <c r="K13" s="29" t="s">
        <v>34</v>
      </c>
      <c r="L13" s="30"/>
      <c r="M13" s="30"/>
      <c r="N13" s="30"/>
    </row>
    <row r="14" spans="1:14" ht="21.75" customHeight="1" x14ac:dyDescent="0.2">
      <c r="A14" s="32" t="s">
        <v>39</v>
      </c>
      <c r="B14" s="32"/>
      <c r="C14" s="32"/>
      <c r="D14" s="19">
        <v>28371.81</v>
      </c>
      <c r="E14" s="19">
        <f t="shared" si="0"/>
        <v>19825.17643770526</v>
      </c>
      <c r="F14" s="18" t="s">
        <v>4</v>
      </c>
      <c r="G14" s="18"/>
      <c r="H14" s="18"/>
      <c r="I14" s="18" t="s">
        <v>17</v>
      </c>
      <c r="J14" s="18"/>
      <c r="K14" s="31" t="s">
        <v>40</v>
      </c>
      <c r="L14" s="30"/>
      <c r="M14" s="30"/>
      <c r="N14" s="30"/>
    </row>
    <row r="15" spans="1:14" x14ac:dyDescent="0.2">
      <c r="A15" s="13" t="s">
        <v>27</v>
      </c>
      <c r="B15" s="13"/>
      <c r="C15" s="13"/>
      <c r="D15" s="14">
        <v>14949.04</v>
      </c>
      <c r="E15" s="14">
        <f t="shared" si="0"/>
        <v>10445.838865208581</v>
      </c>
      <c r="F15" s="13" t="s">
        <v>13</v>
      </c>
      <c r="G15" s="13"/>
      <c r="H15" s="13"/>
      <c r="I15" s="13" t="s">
        <v>17</v>
      </c>
      <c r="J15" s="13"/>
      <c r="K15" s="13" t="s">
        <v>22</v>
      </c>
      <c r="L15" s="13"/>
      <c r="M15" s="13"/>
      <c r="N15" s="13"/>
    </row>
    <row r="16" spans="1:14" x14ac:dyDescent="0.2">
      <c r="A16" s="16" t="s">
        <v>38</v>
      </c>
      <c r="B16" s="13"/>
      <c r="C16" s="13"/>
      <c r="D16" s="14">
        <v>6642.0550000000003</v>
      </c>
      <c r="E16" s="14">
        <f t="shared" si="0"/>
        <v>4641.2235343442107</v>
      </c>
      <c r="F16" s="13" t="s">
        <v>55</v>
      </c>
      <c r="G16" s="13"/>
      <c r="H16" s="13"/>
      <c r="I16" s="13" t="s">
        <v>17</v>
      </c>
      <c r="J16" s="13"/>
      <c r="K16" s="13" t="s">
        <v>23</v>
      </c>
      <c r="L16" s="13"/>
      <c r="M16" s="13"/>
      <c r="N16" s="13"/>
    </row>
    <row r="17" spans="1:14" x14ac:dyDescent="0.2">
      <c r="A17" s="16" t="s">
        <v>36</v>
      </c>
      <c r="B17" s="13"/>
      <c r="C17" s="13"/>
      <c r="D17" s="14">
        <v>6285.9</v>
      </c>
      <c r="E17" s="16">
        <f t="shared" ref="E17" si="1">D17*0.79</f>
        <v>4965.8609999999999</v>
      </c>
      <c r="F17" s="13" t="s">
        <v>18</v>
      </c>
      <c r="G17" s="13"/>
      <c r="H17" s="13"/>
      <c r="I17" s="13" t="s">
        <v>17</v>
      </c>
      <c r="J17" s="13"/>
      <c r="K17" s="13" t="s">
        <v>22</v>
      </c>
      <c r="L17" s="13"/>
      <c r="M17" s="13"/>
      <c r="N17" s="13"/>
    </row>
    <row r="18" spans="1:14" x14ac:dyDescent="0.2">
      <c r="A18" s="16" t="s">
        <v>37</v>
      </c>
      <c r="B18" s="13"/>
      <c r="C18" s="13"/>
      <c r="D18" s="14">
        <v>13273.31</v>
      </c>
      <c r="E18" s="14">
        <f t="shared" si="0"/>
        <v>9274.9004262455455</v>
      </c>
      <c r="F18" s="13" t="s">
        <v>54</v>
      </c>
      <c r="G18" s="13"/>
      <c r="H18" s="13"/>
      <c r="I18" s="13" t="s">
        <v>17</v>
      </c>
      <c r="J18" s="13"/>
      <c r="K18" s="13" t="s">
        <v>22</v>
      </c>
      <c r="L18" s="13"/>
      <c r="M18" s="13"/>
      <c r="N18" s="13"/>
    </row>
    <row r="19" spans="1:14" x14ac:dyDescent="0.2">
      <c r="A19" s="13" t="s">
        <v>14</v>
      </c>
      <c r="B19" s="13"/>
      <c r="C19" s="13"/>
      <c r="D19" s="14">
        <v>3386.57</v>
      </c>
      <c r="E19" s="14">
        <f t="shared" si="0"/>
        <v>2366.4104534973098</v>
      </c>
      <c r="F19" s="13" t="s">
        <v>24</v>
      </c>
      <c r="G19" s="13"/>
      <c r="H19" s="13"/>
      <c r="I19" s="13" t="s">
        <v>17</v>
      </c>
      <c r="J19" s="13"/>
      <c r="K19" s="13" t="s">
        <v>23</v>
      </c>
      <c r="L19" s="13"/>
      <c r="M19" s="13"/>
      <c r="N19" s="13"/>
    </row>
    <row r="20" spans="1:14" x14ac:dyDescent="0.2">
      <c r="A20" s="16" t="s">
        <v>57</v>
      </c>
      <c r="B20" s="13"/>
      <c r="C20" s="13"/>
      <c r="D20" s="14">
        <v>1592.53</v>
      </c>
      <c r="E20" s="14">
        <f t="shared" si="0"/>
        <v>1112.8013416253232</v>
      </c>
      <c r="F20" s="16" t="s">
        <v>43</v>
      </c>
      <c r="G20" s="13"/>
      <c r="H20" s="13"/>
      <c r="I20" s="13" t="s">
        <v>17</v>
      </c>
      <c r="J20" s="13"/>
      <c r="K20" s="13" t="s">
        <v>21</v>
      </c>
      <c r="L20" s="13"/>
      <c r="M20" s="13"/>
      <c r="N20" s="13"/>
    </row>
    <row r="21" spans="1:14" ht="21" customHeight="1" x14ac:dyDescent="0.2">
      <c r="A21" s="32" t="s">
        <v>46</v>
      </c>
      <c r="B21" s="32"/>
      <c r="C21" s="32"/>
      <c r="D21" s="19">
        <v>5098.51</v>
      </c>
      <c r="E21" s="19">
        <f t="shared" si="0"/>
        <v>3562.6511075396547</v>
      </c>
      <c r="F21" s="20" t="s">
        <v>47</v>
      </c>
      <c r="G21" s="18"/>
      <c r="H21" s="18"/>
      <c r="I21" s="20" t="s">
        <v>17</v>
      </c>
      <c r="J21" s="18"/>
      <c r="K21" s="20" t="s">
        <v>30</v>
      </c>
      <c r="L21" s="18"/>
      <c r="M21" s="18"/>
      <c r="N21" s="18"/>
    </row>
    <row r="22" spans="1:14" x14ac:dyDescent="0.2">
      <c r="A22" s="16" t="s">
        <v>28</v>
      </c>
      <c r="B22" s="13"/>
      <c r="C22" s="13"/>
      <c r="D22" s="14">
        <v>5500</v>
      </c>
      <c r="E22" s="14">
        <f t="shared" si="0"/>
        <v>3843.1975403535739</v>
      </c>
      <c r="F22" s="13" t="s">
        <v>19</v>
      </c>
      <c r="G22" s="13"/>
      <c r="H22" s="13"/>
      <c r="I22" s="16" t="s">
        <v>17</v>
      </c>
      <c r="J22" s="13"/>
      <c r="K22" s="13" t="s">
        <v>22</v>
      </c>
      <c r="L22" s="13"/>
      <c r="M22" s="13"/>
      <c r="N22" s="13"/>
    </row>
    <row r="23" spans="1:14" x14ac:dyDescent="0.2">
      <c r="A23" s="13" t="s">
        <v>56</v>
      </c>
      <c r="B23" s="13"/>
      <c r="C23" s="13"/>
      <c r="D23" s="14">
        <v>2800</v>
      </c>
      <c r="E23" s="14">
        <f t="shared" si="0"/>
        <v>1956.5369296345468</v>
      </c>
      <c r="F23" s="16" t="s">
        <v>44</v>
      </c>
      <c r="G23" s="13"/>
      <c r="H23" s="13"/>
      <c r="I23" s="13" t="s">
        <v>20</v>
      </c>
      <c r="J23" s="13"/>
      <c r="K23" s="13" t="s">
        <v>22</v>
      </c>
      <c r="L23" s="13"/>
      <c r="M23" s="13"/>
      <c r="N23" s="13"/>
    </row>
    <row r="24" spans="1:14" x14ac:dyDescent="0.2">
      <c r="A24" s="16" t="s">
        <v>45</v>
      </c>
      <c r="B24" s="13"/>
      <c r="C24" s="13"/>
      <c r="D24" s="14">
        <v>3300</v>
      </c>
      <c r="E24" s="14">
        <f t="shared" si="0"/>
        <v>2305.9185242121443</v>
      </c>
      <c r="F24" s="16" t="s">
        <v>29</v>
      </c>
      <c r="G24" s="13"/>
      <c r="H24" s="13"/>
      <c r="I24" s="16" t="s">
        <v>17</v>
      </c>
      <c r="J24" s="13"/>
      <c r="K24" s="16" t="s">
        <v>22</v>
      </c>
      <c r="L24" s="13"/>
      <c r="M24" s="13"/>
      <c r="N24" s="13"/>
    </row>
    <row r="25" spans="1:14" x14ac:dyDescent="0.2">
      <c r="A25" s="16" t="s">
        <v>41</v>
      </c>
      <c r="B25" s="13"/>
      <c r="C25" s="13"/>
      <c r="D25" s="14">
        <v>13104</v>
      </c>
      <c r="E25" s="14">
        <f t="shared" si="0"/>
        <v>9156.5928306896785</v>
      </c>
      <c r="F25" s="16" t="s">
        <v>42</v>
      </c>
      <c r="G25" s="13"/>
      <c r="H25" s="13"/>
      <c r="I25" s="16" t="s">
        <v>17</v>
      </c>
      <c r="J25" s="13"/>
      <c r="K25" s="16" t="s">
        <v>22</v>
      </c>
      <c r="L25" s="13"/>
      <c r="M25" s="13"/>
      <c r="N25" s="13"/>
    </row>
    <row r="26" spans="1:14" ht="24" customHeight="1" x14ac:dyDescent="0.2">
      <c r="A26" s="32" t="s">
        <v>50</v>
      </c>
      <c r="B26" s="33"/>
      <c r="C26" s="33"/>
      <c r="D26" s="19">
        <v>3250</v>
      </c>
      <c r="E26" s="19">
        <f t="shared" si="0"/>
        <v>2270.9803647543845</v>
      </c>
      <c r="F26" s="20" t="s">
        <v>51</v>
      </c>
      <c r="G26" s="18"/>
      <c r="H26" s="18"/>
      <c r="I26" s="20" t="s">
        <v>17</v>
      </c>
      <c r="J26" s="18"/>
      <c r="K26" s="20" t="s">
        <v>22</v>
      </c>
      <c r="L26" s="18"/>
      <c r="M26" s="18"/>
      <c r="N26" s="13"/>
    </row>
    <row r="27" spans="1:14" s="21" customFormat="1" ht="26.25" customHeight="1" x14ac:dyDescent="0.2">
      <c r="A27" s="32" t="s">
        <v>48</v>
      </c>
      <c r="B27" s="32"/>
      <c r="C27" s="32"/>
      <c r="D27" s="19">
        <v>18000</v>
      </c>
      <c r="E27" s="19">
        <f t="shared" si="0"/>
        <v>12577.737404793515</v>
      </c>
      <c r="F27" s="20" t="s">
        <v>49</v>
      </c>
      <c r="G27" s="18"/>
      <c r="H27" s="18"/>
      <c r="I27" s="20" t="s">
        <v>17</v>
      </c>
      <c r="J27" s="18"/>
      <c r="K27" s="20" t="s">
        <v>22</v>
      </c>
      <c r="L27" s="18"/>
      <c r="M27" s="18"/>
      <c r="N27" s="18"/>
    </row>
    <row r="28" spans="1:14" s="21" customFormat="1" ht="13.5" customHeight="1" x14ac:dyDescent="0.2">
      <c r="A28" s="32" t="s">
        <v>58</v>
      </c>
      <c r="B28" s="32"/>
      <c r="C28" s="32"/>
      <c r="D28" s="19">
        <v>1694</v>
      </c>
      <c r="E28" s="19">
        <f t="shared" si="0"/>
        <v>1183.7048424289007</v>
      </c>
      <c r="F28" s="20" t="s">
        <v>42</v>
      </c>
      <c r="G28" s="18"/>
      <c r="H28" s="18"/>
      <c r="I28" s="20" t="s">
        <v>17</v>
      </c>
      <c r="J28" s="18"/>
      <c r="K28" s="20" t="s">
        <v>22</v>
      </c>
      <c r="L28" s="18"/>
      <c r="M28" s="18"/>
      <c r="N28" s="18"/>
    </row>
    <row r="29" spans="1:14" s="21" customFormat="1" ht="15.75" customHeight="1" x14ac:dyDescent="0.2">
      <c r="A29" s="32" t="s">
        <v>52</v>
      </c>
      <c r="B29" s="32"/>
      <c r="C29" s="32"/>
      <c r="D29" s="19">
        <v>4492.7299999999996</v>
      </c>
      <c r="E29" s="19">
        <f t="shared" si="0"/>
        <v>3139.3543428132202</v>
      </c>
      <c r="F29" s="20" t="s">
        <v>53</v>
      </c>
      <c r="G29" s="18"/>
      <c r="H29" s="18"/>
      <c r="I29" s="20" t="s">
        <v>17</v>
      </c>
      <c r="J29" s="18"/>
      <c r="K29" s="20" t="s">
        <v>22</v>
      </c>
      <c r="L29" s="18"/>
      <c r="M29" s="18"/>
      <c r="N29" s="18"/>
    </row>
    <row r="30" spans="1:14" x14ac:dyDescent="0.2">
      <c r="A30" s="8"/>
      <c r="B30" s="8"/>
      <c r="C30" s="8"/>
      <c r="D30" s="8"/>
      <c r="E30" s="9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18">
    <mergeCell ref="A21:C21"/>
    <mergeCell ref="A27:C27"/>
    <mergeCell ref="A26:C26"/>
    <mergeCell ref="A29:C29"/>
    <mergeCell ref="I10:J10"/>
    <mergeCell ref="A28:C28"/>
    <mergeCell ref="K10:N10"/>
    <mergeCell ref="M11:N11"/>
    <mergeCell ref="K13:N13"/>
    <mergeCell ref="K14:N14"/>
    <mergeCell ref="A14:C14"/>
    <mergeCell ref="A2:N2"/>
    <mergeCell ref="A3:N3"/>
    <mergeCell ref="A4:N4"/>
    <mergeCell ref="A9:C9"/>
    <mergeCell ref="F9:G9"/>
    <mergeCell ref="I9:J9"/>
    <mergeCell ref="K9:N9"/>
  </mergeCells>
  <phoneticPr fontId="1" type="noConversion"/>
  <pageMargins left="0.75" right="0.75" top="1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Italian Consulate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casorerio</cp:lastModifiedBy>
  <cp:lastPrinted>2017-08-07T02:03:03Z</cp:lastPrinted>
  <dcterms:created xsi:type="dcterms:W3CDTF">2013-12-17T06:56:46Z</dcterms:created>
  <dcterms:modified xsi:type="dcterms:W3CDTF">2017-08-07T03:11:38Z</dcterms:modified>
</cp:coreProperties>
</file>